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CONTRACTA SICOPAT SIMOG contratti\"/>
    </mc:Choice>
  </mc:AlternateContent>
  <xr:revisionPtr revIDLastSave="0" documentId="13_ncr:1_{DCF6E027-21DD-4E35-BCC1-4AAD8311E6D5}" xr6:coauthVersionLast="47" xr6:coauthVersionMax="47" xr10:uidLastSave="{00000000-0000-0000-0000-000000000000}"/>
  <bookViews>
    <workbookView xWindow="28680" yWindow="-120" windowWidth="29040" windowHeight="15840" xr2:uid="{AF42F096-8579-4262-A07B-CE790D592FCF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5" i="1"/>
  <c r="F24" i="1"/>
  <c r="F23" i="1"/>
  <c r="F19" i="1"/>
  <c r="F18" i="1"/>
  <c r="F14" i="1"/>
  <c r="F7" i="1"/>
  <c r="F6" i="1"/>
  <c r="F4" i="1"/>
</calcChain>
</file>

<file path=xl/sharedStrings.xml><?xml version="1.0" encoding="utf-8"?>
<sst xmlns="http://schemas.openxmlformats.org/spreadsheetml/2006/main" count="200" uniqueCount="121">
  <si>
    <t>Anno</t>
  </si>
  <si>
    <t>nr</t>
  </si>
  <si>
    <t>Cig</t>
  </si>
  <si>
    <t>Oggetto</t>
  </si>
  <si>
    <t>Importo gara (senza IVA)</t>
  </si>
  <si>
    <t>Importo gara (con IVA)</t>
  </si>
  <si>
    <t>Soggetto percettore</t>
  </si>
  <si>
    <t>CODICE FISCALE</t>
  </si>
  <si>
    <t>PARTITA IVA</t>
  </si>
  <si>
    <t>data aggiudicazione</t>
  </si>
  <si>
    <t>SERVIZIO PROPONENTE</t>
  </si>
  <si>
    <t>CUP</t>
  </si>
  <si>
    <t>tipo Affidam.</t>
  </si>
  <si>
    <t>NUMERO ATTO</t>
  </si>
  <si>
    <t>Data atto</t>
  </si>
  <si>
    <t>Affari Gen e Fin</t>
  </si>
  <si>
    <t>no</t>
  </si>
  <si>
    <t>affidamento diretto</t>
  </si>
  <si>
    <t>ZD234B4758</t>
  </si>
  <si>
    <t>upgrade tecnologico Suite Ascot e fornitura gestione economica patrimoniale</t>
  </si>
  <si>
    <t>G.P.I. S.p.A.</t>
  </si>
  <si>
    <t>01944260221</t>
  </si>
  <si>
    <t>Z9834D24E3</t>
  </si>
  <si>
    <t>Referente Tecnico Organizzativo Piano Giovani di Zona. Contratto per l’anno 2022</t>
  </si>
  <si>
    <t xml:space="preserve">Paolo Trentini </t>
  </si>
  <si>
    <t>TRNPLA79S10B006X</t>
  </si>
  <si>
    <t>02431990221</t>
  </si>
  <si>
    <t>Mense e Politiche Giovanili</t>
  </si>
  <si>
    <t>F79j22000940007</t>
  </si>
  <si>
    <t>PROCEDURA NEGOZIATA PER AFFIDAMENTI SOTTO SOGLIA</t>
  </si>
  <si>
    <t>ZD134F5469</t>
  </si>
  <si>
    <t>Affidamento servizi informatici Trentino Digitale SGF, GSuite, Hosting virtuale, Storage, Backup, Wsus, PAGOPA per l'anno 2022</t>
  </si>
  <si>
    <t>Trentino Digitale S.p.A.</t>
  </si>
  <si>
    <t>00990320228</t>
  </si>
  <si>
    <t>'00990320228</t>
  </si>
  <si>
    <t>aff. Diretto a soc. in house</t>
  </si>
  <si>
    <t>ZF334F6B4D</t>
  </si>
  <si>
    <t>corso autoliquidazione INAIL e gestione infortuni</t>
  </si>
  <si>
    <t>CBA Group di Rovereto</t>
  </si>
  <si>
    <t>01854700224</t>
  </si>
  <si>
    <t>Z233535EF8</t>
  </si>
  <si>
    <t>Assistenza informatica e software di antivirus su 10 PC</t>
  </si>
  <si>
    <t>Alpsolution S.a.S. di Cesare Carli &amp; C.</t>
  </si>
  <si>
    <t>02119190227</t>
  </si>
  <si>
    <t>ZE6355052A</t>
  </si>
  <si>
    <t>Affidamento per l’anno 2022 dell’incarico per il servizio di trasmissione modello 770/2020, CU/2020 lavoratore autonomo e dipendente, ricezione file modello 730/4 della Magnifica Comunità degli Altipiani Cimbri.</t>
  </si>
  <si>
    <t>Adelca Data S.r.l.</t>
  </si>
  <si>
    <t>01761350220</t>
  </si>
  <si>
    <t>ZE93552072</t>
  </si>
  <si>
    <t>Impegno di spesa per corsi di formazione FAD in materia di aggiornamento sicurezza ai sensi del D. Lgs. N. 81/2008 ed in tema di certificazione dell’utilizzo dei fondi per l’emergenza epidemiologica 2021-2022.</t>
  </si>
  <si>
    <t>Progetto salute S.r.l.</t>
  </si>
  <si>
    <t>01214730226</t>
  </si>
  <si>
    <t>Z9C35F8F14</t>
  </si>
  <si>
    <t>Impegno di spesa e liquidazione servizio di dominio e hosting sito internet Piano Giovani Foresta</t>
  </si>
  <si>
    <t>Eva Pavan</t>
  </si>
  <si>
    <t>PVNVEA77M53E512V</t>
  </si>
  <si>
    <t>02390970222</t>
  </si>
  <si>
    <t>servizio sociale</t>
  </si>
  <si>
    <t>Z753664522</t>
  </si>
  <si>
    <t>formazione per il sistema di contabilità per l'inserimento dei dati per BDAP</t>
  </si>
  <si>
    <t>affidamento diretto per servizi supplementari</t>
  </si>
  <si>
    <t>Z50366730C</t>
  </si>
  <si>
    <t>Impegno della spesa per l’anno 2022 per il Referente Tecnico Organizzativo Distretto Famiglia Altipiani Cimbri.</t>
  </si>
  <si>
    <t>procedura negoziata per affidamenti sotto soglia</t>
  </si>
  <si>
    <t>Z4C3679626</t>
  </si>
  <si>
    <t>scuola di memoria</t>
  </si>
  <si>
    <t>Biasion ilaria</t>
  </si>
  <si>
    <t>BSNLRI88L47H612P</t>
  </si>
  <si>
    <t>02334550221</t>
  </si>
  <si>
    <t>ZD43693A2B</t>
  </si>
  <si>
    <t>servizio mediazione familiare</t>
  </si>
  <si>
    <t>Ischia Elisabetta</t>
  </si>
  <si>
    <t>SCHLBT76A44L378M</t>
  </si>
  <si>
    <t>02279150227</t>
  </si>
  <si>
    <t>Z1336B7AA1</t>
  </si>
  <si>
    <t>progetto Io domani 2022</t>
  </si>
  <si>
    <t>Il Ponte soc. coop sociale</t>
  </si>
  <si>
    <t>01096950223</t>
  </si>
  <si>
    <t>ZF236B8F84</t>
  </si>
  <si>
    <t>Incarico per la realizzazione del progetto "Ve la conto mi "Piano Strategico Giovani 2022</t>
  </si>
  <si>
    <t>Picelli Matteo</t>
  </si>
  <si>
    <t>PCLMTT90T18A952K</t>
  </si>
  <si>
    <t>02860510219</t>
  </si>
  <si>
    <t>ZC536D813B</t>
  </si>
  <si>
    <t>Incarico di consulenza per la bonifica acustica della sede della Comunità</t>
  </si>
  <si>
    <t>Tomaselli Lorenzo</t>
  </si>
  <si>
    <t>TMSLNZ78L31L378O</t>
  </si>
  <si>
    <t>02247330224</t>
  </si>
  <si>
    <t>Z393727967</t>
  </si>
  <si>
    <t>servizio di assistenza dell’applicativo Ascotweb per la contabilità finanziaria, il sistema Siope e l’inventario – gestione dei beni</t>
  </si>
  <si>
    <t>ZDA37431E3</t>
  </si>
  <si>
    <t>intermediazione tecnologica alla piattaforma SIOPE +</t>
  </si>
  <si>
    <t>Unimatica S.p.A.</t>
  </si>
  <si>
    <t>02098391200</t>
  </si>
  <si>
    <t>affidamento diretto cessione contratto</t>
  </si>
  <si>
    <t>Z1D37461F9</t>
  </si>
  <si>
    <t>Incarico consulenza e accompagnamento al percorso di pianificazione sociale partecipata</t>
  </si>
  <si>
    <t>Studio Tangram di Sommadossi Veronica</t>
  </si>
  <si>
    <t>Sociale</t>
  </si>
  <si>
    <t>ZD838556E8</t>
  </si>
  <si>
    <t>Incarico a GPI S.p.A. del servizio di effettuazione del “Dump del database” ed eventuali allegati dall’applicativo Ascot Web di gestione della contabilità. Impegno della relativa spesa</t>
  </si>
  <si>
    <t>Z9C387563A</t>
  </si>
  <si>
    <t>incarico per la realizzazione del progetto “GENERAZIONI MUSICALI” – Piano Strategico Giovani 2022</t>
  </si>
  <si>
    <t>Cappelletti Stefano</t>
  </si>
  <si>
    <t>02350000226</t>
  </si>
  <si>
    <t>Z303875A74</t>
  </si>
  <si>
    <t>incarico per la realizzazione del progetto “Videomaking 2.0 – comunicazione 2022” – Piano Strategico Giovani 2022</t>
  </si>
  <si>
    <t xml:space="preserve">Leonardo Menegoni </t>
  </si>
  <si>
    <t xml:space="preserve">MNGLRD87C23H612G </t>
  </si>
  <si>
    <t>02566590226</t>
  </si>
  <si>
    <t>Z1438C1D79</t>
  </si>
  <si>
    <t>Realizzazione serata proiezione “Perdutamente” di Paolo Ruffini e Ivana Di Biase</t>
  </si>
  <si>
    <t>Caseificio degli altipiani e del vezzena</t>
  </si>
  <si>
    <t>00372950220</t>
  </si>
  <si>
    <t>Z4438C2196</t>
  </si>
  <si>
    <t xml:space="preserve">Ulteriore affidamento dell’incarico di consulenza per la realizzazione della Riforma di Spazio Argento per la Magnifica Comunità degli Altipiani Cimbri </t>
  </si>
  <si>
    <t>Z5C38E1C18</t>
  </si>
  <si>
    <r>
      <t>Affidamento del servizio di fornitura della suite applicativa software HyperSIC10</t>
    </r>
    <r>
      <rPr>
        <sz val="10"/>
        <color rgb="FF5F6368"/>
        <rFont val="Roboto"/>
      </rPr>
      <t xml:space="preserve">® </t>
    </r>
    <r>
      <rPr>
        <i/>
        <sz val="11"/>
        <color rgb="FF000000"/>
        <rFont val="Arial"/>
        <family val="2"/>
      </rPr>
      <t>Cloud “Saas” per il triennio 2022-2024</t>
    </r>
  </si>
  <si>
    <t>Ica Systems S.r.l.</t>
  </si>
  <si>
    <t>02441700289</t>
  </si>
  <si>
    <t>02655940233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</si>
</sst>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5F6368"/>
      <name val="Roboto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43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/>
    <xf numFmtId="43" fontId="2" fillId="0" borderId="1" xfId="1" applyFont="1" applyFill="1" applyBorder="1"/>
    <xf numFmtId="0" fontId="0" fillId="0" borderId="1" xfId="0" quotePrefix="1" applyBorder="1"/>
    <xf numFmtId="14" fontId="0" fillId="0" borderId="1" xfId="0" applyNumberFormat="1" applyBorder="1"/>
    <xf numFmtId="0" fontId="3" fillId="0" borderId="1" xfId="0" applyFont="1" applyBorder="1" applyAlignment="1">
      <alignment wrapText="1"/>
    </xf>
    <xf numFmtId="43" fontId="0" fillId="0" borderId="1" xfId="1" applyFont="1" applyFill="1" applyBorder="1"/>
    <xf numFmtId="43" fontId="1" fillId="0" borderId="1" xfId="1" applyFont="1" applyFill="1" applyBorder="1" applyAlignment="1">
      <alignment wrapText="1"/>
    </xf>
    <xf numFmtId="43" fontId="1" fillId="0" borderId="1" xfId="1" applyFont="1" applyFill="1" applyBorder="1"/>
    <xf numFmtId="0" fontId="0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CB99-0CEE-4869-B087-6F60CE930A0D}">
  <dimension ref="A1:O25"/>
  <sheetViews>
    <sheetView tabSelected="1" workbookViewId="0">
      <selection activeCell="B2" sqref="B2:B25"/>
    </sheetView>
  </sheetViews>
  <sheetFormatPr defaultRowHeight="15" x14ac:dyDescent="0.25"/>
  <cols>
    <col min="3" max="3" width="12.140625" bestFit="1" customWidth="1"/>
    <col min="4" max="4" width="35.7109375" bestFit="1" customWidth="1"/>
    <col min="5" max="5" width="12" style="13" customWidth="1"/>
    <col min="6" max="6" width="13.7109375" customWidth="1"/>
    <col min="7" max="7" width="18.85546875" customWidth="1"/>
    <col min="8" max="8" width="20.140625" bestFit="1" customWidth="1"/>
    <col min="9" max="9" width="13.42578125" customWidth="1"/>
    <col min="10" max="10" width="18.7109375" bestFit="1" customWidth="1"/>
    <col min="11" max="11" width="21.140625" customWidth="1"/>
    <col min="13" max="13" width="24.28515625" customWidth="1"/>
  </cols>
  <sheetData>
    <row r="1" spans="1:1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1" t="s">
        <v>13</v>
      </c>
      <c r="O1" s="4" t="s">
        <v>14</v>
      </c>
    </row>
    <row r="2" spans="1:15" ht="31.5" customHeight="1" x14ac:dyDescent="0.25">
      <c r="A2" s="1">
        <v>2022</v>
      </c>
      <c r="B2" s="1">
        <v>1</v>
      </c>
      <c r="C2" s="5" t="s">
        <v>18</v>
      </c>
      <c r="D2" s="9" t="s">
        <v>19</v>
      </c>
      <c r="E2" s="12">
        <v>3939</v>
      </c>
      <c r="F2" s="10">
        <v>3939</v>
      </c>
      <c r="G2" s="3" t="s">
        <v>20</v>
      </c>
      <c r="H2" s="7" t="s">
        <v>21</v>
      </c>
      <c r="I2" s="7" t="s">
        <v>21</v>
      </c>
      <c r="J2" s="8">
        <v>44565</v>
      </c>
      <c r="K2" s="3" t="s">
        <v>15</v>
      </c>
      <c r="L2" s="3" t="s">
        <v>16</v>
      </c>
      <c r="M2" s="3" t="s">
        <v>17</v>
      </c>
      <c r="N2" s="1">
        <v>85</v>
      </c>
      <c r="O2" s="4">
        <v>44561</v>
      </c>
    </row>
    <row r="3" spans="1:15" ht="45" x14ac:dyDescent="0.25">
      <c r="A3" s="1">
        <v>2022</v>
      </c>
      <c r="B3" s="1">
        <v>2</v>
      </c>
      <c r="C3" s="5" t="s">
        <v>22</v>
      </c>
      <c r="D3" s="9" t="s">
        <v>23</v>
      </c>
      <c r="E3" s="12">
        <v>14287.86</v>
      </c>
      <c r="F3" s="10"/>
      <c r="G3" s="3" t="s">
        <v>24</v>
      </c>
      <c r="H3" s="7" t="s">
        <v>25</v>
      </c>
      <c r="I3" s="7" t="s">
        <v>26</v>
      </c>
      <c r="J3" s="8">
        <v>44578</v>
      </c>
      <c r="K3" s="3" t="s">
        <v>27</v>
      </c>
      <c r="L3" s="3" t="s">
        <v>28</v>
      </c>
      <c r="M3" s="3" t="s">
        <v>29</v>
      </c>
      <c r="N3" s="1">
        <v>1</v>
      </c>
      <c r="O3" s="4">
        <v>44578</v>
      </c>
    </row>
    <row r="4" spans="1:15" ht="60" x14ac:dyDescent="0.25">
      <c r="A4" s="1">
        <v>2022</v>
      </c>
      <c r="B4" s="1">
        <v>3</v>
      </c>
      <c r="C4" s="5" t="s">
        <v>30</v>
      </c>
      <c r="D4" s="9" t="s">
        <v>31</v>
      </c>
      <c r="E4" s="12">
        <v>2932</v>
      </c>
      <c r="F4" s="6">
        <f>(E4*22%)+E4</f>
        <v>3577.04</v>
      </c>
      <c r="G4" s="3" t="s">
        <v>32</v>
      </c>
      <c r="H4" s="7" t="s">
        <v>33</v>
      </c>
      <c r="I4" s="1" t="s">
        <v>34</v>
      </c>
      <c r="J4" s="8">
        <v>44587</v>
      </c>
      <c r="K4" s="3" t="s">
        <v>15</v>
      </c>
      <c r="L4" s="3" t="s">
        <v>16</v>
      </c>
      <c r="M4" s="3" t="s">
        <v>35</v>
      </c>
      <c r="N4" s="1">
        <v>11</v>
      </c>
      <c r="O4" s="4">
        <v>44587</v>
      </c>
    </row>
    <row r="5" spans="1:15" ht="36" customHeight="1" x14ac:dyDescent="0.25">
      <c r="A5" s="1">
        <v>2022</v>
      </c>
      <c r="B5" s="1">
        <v>4</v>
      </c>
      <c r="C5" s="5" t="s">
        <v>36</v>
      </c>
      <c r="D5" s="9" t="s">
        <v>37</v>
      </c>
      <c r="E5" s="12">
        <v>90</v>
      </c>
      <c r="F5" s="6">
        <v>90</v>
      </c>
      <c r="G5" s="3" t="s">
        <v>38</v>
      </c>
      <c r="H5" s="7" t="s">
        <v>39</v>
      </c>
      <c r="I5" s="7" t="s">
        <v>39</v>
      </c>
      <c r="J5" s="8">
        <v>44587</v>
      </c>
      <c r="K5" s="3" t="s">
        <v>15</v>
      </c>
      <c r="L5" s="3" t="s">
        <v>16</v>
      </c>
      <c r="M5" s="3" t="s">
        <v>17</v>
      </c>
      <c r="N5" s="1">
        <v>12</v>
      </c>
      <c r="O5" s="4">
        <v>44587</v>
      </c>
    </row>
    <row r="6" spans="1:15" ht="31.5" customHeight="1" x14ac:dyDescent="0.25">
      <c r="A6" s="1">
        <v>2022</v>
      </c>
      <c r="B6" s="1">
        <v>5</v>
      </c>
      <c r="C6" s="5" t="s">
        <v>40</v>
      </c>
      <c r="D6" s="9" t="s">
        <v>41</v>
      </c>
      <c r="E6" s="12">
        <v>1850</v>
      </c>
      <c r="F6" s="6">
        <f>(1850*22%)+1850</f>
        <v>2257</v>
      </c>
      <c r="G6" s="3" t="s">
        <v>42</v>
      </c>
      <c r="H6" s="7" t="s">
        <v>43</v>
      </c>
      <c r="I6" s="7" t="s">
        <v>43</v>
      </c>
      <c r="J6" s="8">
        <v>44610</v>
      </c>
      <c r="K6" s="3" t="s">
        <v>15</v>
      </c>
      <c r="L6" s="3" t="s">
        <v>16</v>
      </c>
      <c r="M6" s="3" t="s">
        <v>17</v>
      </c>
      <c r="N6" s="1">
        <v>20</v>
      </c>
      <c r="O6" s="4">
        <v>44609</v>
      </c>
    </row>
    <row r="7" spans="1:15" ht="105" x14ac:dyDescent="0.25">
      <c r="A7" s="1">
        <v>2022</v>
      </c>
      <c r="B7" s="1">
        <v>6</v>
      </c>
      <c r="C7" s="5" t="s">
        <v>44</v>
      </c>
      <c r="D7" s="9" t="s">
        <v>45</v>
      </c>
      <c r="E7" s="12">
        <v>180</v>
      </c>
      <c r="F7" s="10">
        <f>E7+(E7*22%)</f>
        <v>219.6</v>
      </c>
      <c r="G7" s="3" t="s">
        <v>46</v>
      </c>
      <c r="H7" s="7" t="s">
        <v>47</v>
      </c>
      <c r="I7" s="7" t="s">
        <v>47</v>
      </c>
      <c r="J7" s="8">
        <v>44614</v>
      </c>
      <c r="K7" s="3" t="s">
        <v>15</v>
      </c>
      <c r="L7" s="3" t="s">
        <v>16</v>
      </c>
      <c r="M7" s="3" t="s">
        <v>17</v>
      </c>
      <c r="N7" s="1">
        <v>22</v>
      </c>
      <c r="O7" s="4">
        <v>44614</v>
      </c>
    </row>
    <row r="8" spans="1:15" ht="89.25" customHeight="1" x14ac:dyDescent="0.25">
      <c r="A8" s="1">
        <v>2022</v>
      </c>
      <c r="B8" s="1">
        <v>7</v>
      </c>
      <c r="C8" s="5" t="s">
        <v>48</v>
      </c>
      <c r="D8" s="9" t="s">
        <v>49</v>
      </c>
      <c r="E8" s="12">
        <v>80</v>
      </c>
      <c r="F8" s="6">
        <v>80</v>
      </c>
      <c r="G8" s="3" t="s">
        <v>50</v>
      </c>
      <c r="H8" s="7" t="s">
        <v>51</v>
      </c>
      <c r="I8" s="7" t="s">
        <v>51</v>
      </c>
      <c r="J8" s="8">
        <v>44614</v>
      </c>
      <c r="K8" s="3" t="s">
        <v>15</v>
      </c>
      <c r="L8" s="3" t="s">
        <v>16</v>
      </c>
      <c r="M8" s="3" t="s">
        <v>17</v>
      </c>
      <c r="N8" s="1">
        <v>24</v>
      </c>
      <c r="O8" s="4">
        <v>44614</v>
      </c>
    </row>
    <row r="9" spans="1:15" ht="45" x14ac:dyDescent="0.25">
      <c r="A9" s="1">
        <v>2022</v>
      </c>
      <c r="B9" s="1">
        <v>8</v>
      </c>
      <c r="C9" s="5" t="s">
        <v>52</v>
      </c>
      <c r="D9" s="9" t="s">
        <v>53</v>
      </c>
      <c r="E9" s="12">
        <v>120</v>
      </c>
      <c r="F9" s="6">
        <v>152.26</v>
      </c>
      <c r="G9" s="3" t="s">
        <v>54</v>
      </c>
      <c r="H9" s="7" t="s">
        <v>55</v>
      </c>
      <c r="I9" s="7" t="s">
        <v>56</v>
      </c>
      <c r="J9" s="8">
        <v>44662</v>
      </c>
      <c r="K9" s="3" t="s">
        <v>27</v>
      </c>
      <c r="L9" s="3" t="s">
        <v>28</v>
      </c>
      <c r="M9" s="3" t="s">
        <v>17</v>
      </c>
      <c r="N9" s="1">
        <v>5</v>
      </c>
      <c r="O9" s="4">
        <v>44662</v>
      </c>
    </row>
    <row r="10" spans="1:15" ht="38.25" customHeight="1" x14ac:dyDescent="0.25">
      <c r="A10" s="1">
        <v>2022</v>
      </c>
      <c r="B10" s="1">
        <v>9</v>
      </c>
      <c r="C10" s="5" t="s">
        <v>58</v>
      </c>
      <c r="D10" s="9" t="s">
        <v>59</v>
      </c>
      <c r="E10" s="12">
        <v>630</v>
      </c>
      <c r="F10" s="10">
        <v>630</v>
      </c>
      <c r="G10" s="3" t="s">
        <v>20</v>
      </c>
      <c r="H10" s="7" t="s">
        <v>21</v>
      </c>
      <c r="I10" s="7" t="s">
        <v>21</v>
      </c>
      <c r="J10" s="8">
        <v>44693</v>
      </c>
      <c r="K10" s="3" t="s">
        <v>15</v>
      </c>
      <c r="L10" s="3" t="s">
        <v>16</v>
      </c>
      <c r="M10" s="3" t="s">
        <v>60</v>
      </c>
      <c r="N10" s="1">
        <v>45</v>
      </c>
      <c r="O10" s="4">
        <v>44693</v>
      </c>
    </row>
    <row r="11" spans="1:15" ht="45" x14ac:dyDescent="0.25">
      <c r="A11" s="1">
        <v>2022</v>
      </c>
      <c r="B11" s="1">
        <v>10</v>
      </c>
      <c r="C11" s="5" t="s">
        <v>61</v>
      </c>
      <c r="D11" s="9" t="s">
        <v>62</v>
      </c>
      <c r="E11" s="12">
        <v>12000</v>
      </c>
      <c r="F11" s="10">
        <v>12000</v>
      </c>
      <c r="G11" s="3" t="s">
        <v>24</v>
      </c>
      <c r="H11" s="7" t="s">
        <v>25</v>
      </c>
      <c r="I11" s="7" t="s">
        <v>26</v>
      </c>
      <c r="J11" s="8">
        <v>44694</v>
      </c>
      <c r="K11" s="3" t="s">
        <v>27</v>
      </c>
      <c r="L11" s="3" t="s">
        <v>28</v>
      </c>
      <c r="M11" s="3" t="s">
        <v>63</v>
      </c>
      <c r="N11" s="1">
        <v>7</v>
      </c>
      <c r="O11" s="4">
        <v>44694</v>
      </c>
    </row>
    <row r="12" spans="1:15" ht="30" x14ac:dyDescent="0.25">
      <c r="A12" s="1">
        <v>2022</v>
      </c>
      <c r="B12" s="1">
        <v>11</v>
      </c>
      <c r="C12" s="5" t="s">
        <v>64</v>
      </c>
      <c r="D12" s="9" t="s">
        <v>65</v>
      </c>
      <c r="E12" s="12">
        <v>3744</v>
      </c>
      <c r="F12" s="10">
        <v>3744</v>
      </c>
      <c r="G12" s="3" t="s">
        <v>66</v>
      </c>
      <c r="H12" s="7" t="s">
        <v>67</v>
      </c>
      <c r="I12" s="7" t="s">
        <v>68</v>
      </c>
      <c r="J12" s="8">
        <v>44700</v>
      </c>
      <c r="K12" s="3" t="s">
        <v>57</v>
      </c>
      <c r="L12" s="3" t="s">
        <v>16</v>
      </c>
      <c r="M12" s="3" t="s">
        <v>17</v>
      </c>
      <c r="N12" s="1">
        <v>20</v>
      </c>
      <c r="O12" s="4">
        <v>44699</v>
      </c>
    </row>
    <row r="13" spans="1:15" ht="30" x14ac:dyDescent="0.25">
      <c r="A13" s="1">
        <v>2022</v>
      </c>
      <c r="B13" s="1">
        <v>12</v>
      </c>
      <c r="C13" s="5" t="s">
        <v>69</v>
      </c>
      <c r="D13" s="9" t="s">
        <v>70</v>
      </c>
      <c r="E13" s="12">
        <v>2000</v>
      </c>
      <c r="F13" s="10">
        <v>2500</v>
      </c>
      <c r="G13" s="3" t="s">
        <v>71</v>
      </c>
      <c r="H13" s="7" t="s">
        <v>72</v>
      </c>
      <c r="I13" s="7" t="s">
        <v>73</v>
      </c>
      <c r="J13" s="8">
        <v>44707</v>
      </c>
      <c r="K13" s="3" t="s">
        <v>57</v>
      </c>
      <c r="L13" s="3" t="s">
        <v>16</v>
      </c>
      <c r="M13" s="3" t="s">
        <v>17</v>
      </c>
      <c r="N13" s="1">
        <v>21</v>
      </c>
      <c r="O13" s="4">
        <v>44701</v>
      </c>
    </row>
    <row r="14" spans="1:15" ht="45" x14ac:dyDescent="0.25">
      <c r="A14" s="1">
        <v>2022</v>
      </c>
      <c r="B14" s="1">
        <v>13</v>
      </c>
      <c r="C14" s="5" t="s">
        <v>74</v>
      </c>
      <c r="D14" s="9" t="s">
        <v>75</v>
      </c>
      <c r="E14" s="12">
        <v>5000</v>
      </c>
      <c r="F14" s="10">
        <f>(E14*5%)+E14</f>
        <v>5250</v>
      </c>
      <c r="G14" s="3" t="s">
        <v>76</v>
      </c>
      <c r="H14" s="7" t="s">
        <v>77</v>
      </c>
      <c r="I14" s="7" t="s">
        <v>77</v>
      </c>
      <c r="J14" s="8">
        <v>44720</v>
      </c>
      <c r="K14" s="3" t="s">
        <v>57</v>
      </c>
      <c r="L14" s="3" t="s">
        <v>16</v>
      </c>
      <c r="M14" s="3" t="s">
        <v>17</v>
      </c>
      <c r="N14" s="1">
        <v>63</v>
      </c>
      <c r="O14" s="4">
        <v>44561</v>
      </c>
    </row>
    <row r="15" spans="1:15" ht="45" x14ac:dyDescent="0.25">
      <c r="A15" s="1">
        <v>2022</v>
      </c>
      <c r="B15" s="1">
        <v>14</v>
      </c>
      <c r="C15" s="5" t="s">
        <v>78</v>
      </c>
      <c r="D15" s="9" t="s">
        <v>79</v>
      </c>
      <c r="E15" s="12">
        <v>4000</v>
      </c>
      <c r="F15" s="10">
        <v>4000</v>
      </c>
      <c r="G15" s="3" t="s">
        <v>80</v>
      </c>
      <c r="H15" s="7" t="s">
        <v>81</v>
      </c>
      <c r="I15" s="7" t="s">
        <v>82</v>
      </c>
      <c r="J15" s="8">
        <v>44720</v>
      </c>
      <c r="K15" s="3" t="s">
        <v>27</v>
      </c>
      <c r="L15" s="3" t="s">
        <v>28</v>
      </c>
      <c r="M15" s="3" t="s">
        <v>17</v>
      </c>
      <c r="N15" s="1">
        <v>13</v>
      </c>
      <c r="O15" s="4">
        <v>44720</v>
      </c>
    </row>
    <row r="16" spans="1:15" ht="45" x14ac:dyDescent="0.25">
      <c r="A16" s="1">
        <v>2022</v>
      </c>
      <c r="B16" s="1">
        <v>15</v>
      </c>
      <c r="C16" s="5" t="s">
        <v>83</v>
      </c>
      <c r="D16" s="9" t="s">
        <v>84</v>
      </c>
      <c r="E16" s="12">
        <v>700</v>
      </c>
      <c r="F16" s="10">
        <v>728</v>
      </c>
      <c r="G16" s="3" t="s">
        <v>85</v>
      </c>
      <c r="H16" s="7" t="s">
        <v>86</v>
      </c>
      <c r="I16" s="7" t="s">
        <v>87</v>
      </c>
      <c r="J16" s="8">
        <v>44729</v>
      </c>
      <c r="K16" s="3" t="s">
        <v>15</v>
      </c>
      <c r="L16" s="3"/>
      <c r="M16" s="3" t="s">
        <v>17</v>
      </c>
      <c r="N16" s="1">
        <v>51</v>
      </c>
      <c r="O16" s="4">
        <v>44741</v>
      </c>
    </row>
    <row r="17" spans="1:15" ht="60" x14ac:dyDescent="0.25">
      <c r="A17" s="1">
        <v>2022</v>
      </c>
      <c r="B17" s="1">
        <v>16</v>
      </c>
      <c r="C17" s="5" t="s">
        <v>88</v>
      </c>
      <c r="D17" s="9" t="s">
        <v>89</v>
      </c>
      <c r="E17" s="12">
        <v>2145.9699999999998</v>
      </c>
      <c r="F17" s="10">
        <v>2618.08</v>
      </c>
      <c r="G17" s="3" t="s">
        <v>20</v>
      </c>
      <c r="H17" s="7" t="s">
        <v>21</v>
      </c>
      <c r="I17" s="7" t="s">
        <v>21</v>
      </c>
      <c r="J17" s="8">
        <v>44756</v>
      </c>
      <c r="K17" s="3" t="s">
        <v>15</v>
      </c>
      <c r="L17" s="3" t="s">
        <v>16</v>
      </c>
      <c r="M17" s="3" t="s">
        <v>60</v>
      </c>
      <c r="N17" s="1">
        <v>53</v>
      </c>
      <c r="O17" s="4">
        <v>44756</v>
      </c>
    </row>
    <row r="18" spans="1:15" ht="30" x14ac:dyDescent="0.25">
      <c r="A18" s="1">
        <v>2022</v>
      </c>
      <c r="B18" s="1">
        <v>17</v>
      </c>
      <c r="C18" s="5" t="s">
        <v>90</v>
      </c>
      <c r="D18" s="9" t="s">
        <v>91</v>
      </c>
      <c r="E18" s="12">
        <v>433.33</v>
      </c>
      <c r="F18" s="10">
        <f>433.33*22%+433.33</f>
        <v>528.6626</v>
      </c>
      <c r="G18" s="3" t="s">
        <v>92</v>
      </c>
      <c r="H18" s="7" t="s">
        <v>93</v>
      </c>
      <c r="I18" s="7" t="s">
        <v>93</v>
      </c>
      <c r="J18" s="8">
        <v>44767</v>
      </c>
      <c r="K18" s="3" t="s">
        <v>15</v>
      </c>
      <c r="L18" s="3" t="s">
        <v>16</v>
      </c>
      <c r="M18" s="3" t="s">
        <v>94</v>
      </c>
      <c r="N18" s="1">
        <v>54</v>
      </c>
      <c r="O18" s="4">
        <v>44767</v>
      </c>
    </row>
    <row r="19" spans="1:15" ht="45" x14ac:dyDescent="0.25">
      <c r="A19" s="1">
        <v>2022</v>
      </c>
      <c r="B19" s="1">
        <v>18</v>
      </c>
      <c r="C19" s="5" t="s">
        <v>95</v>
      </c>
      <c r="D19" s="9" t="s">
        <v>96</v>
      </c>
      <c r="E19" s="12">
        <v>12080</v>
      </c>
      <c r="F19" s="10">
        <f>E19</f>
        <v>12080</v>
      </c>
      <c r="G19" s="3" t="s">
        <v>97</v>
      </c>
      <c r="H19" s="7"/>
      <c r="I19" s="7"/>
      <c r="J19" s="8"/>
      <c r="K19" s="3" t="s">
        <v>57</v>
      </c>
      <c r="L19" s="3" t="s">
        <v>16</v>
      </c>
      <c r="M19" s="3" t="s">
        <v>17</v>
      </c>
      <c r="N19" s="1">
        <v>35</v>
      </c>
      <c r="O19" s="4">
        <v>44767</v>
      </c>
    </row>
    <row r="20" spans="1:15" ht="90" x14ac:dyDescent="0.25">
      <c r="A20" s="1">
        <v>2022</v>
      </c>
      <c r="B20" s="1">
        <v>19</v>
      </c>
      <c r="C20" s="5" t="s">
        <v>99</v>
      </c>
      <c r="D20" s="9" t="s">
        <v>100</v>
      </c>
      <c r="E20" s="12">
        <v>500</v>
      </c>
      <c r="F20" s="10">
        <f>E20+(E20*22%)</f>
        <v>610</v>
      </c>
      <c r="G20" s="3" t="s">
        <v>20</v>
      </c>
      <c r="H20" s="7" t="s">
        <v>21</v>
      </c>
      <c r="I20" s="7" t="s">
        <v>21</v>
      </c>
      <c r="J20" s="8">
        <v>44860</v>
      </c>
      <c r="K20" s="3" t="s">
        <v>15</v>
      </c>
      <c r="L20" s="3" t="s">
        <v>16</v>
      </c>
      <c r="M20" s="3" t="s">
        <v>17</v>
      </c>
      <c r="N20" s="1">
        <v>63</v>
      </c>
      <c r="O20" s="4">
        <v>44860</v>
      </c>
    </row>
    <row r="21" spans="1:15" ht="45" x14ac:dyDescent="0.25">
      <c r="A21" s="1">
        <v>2022</v>
      </c>
      <c r="B21" s="1">
        <v>20</v>
      </c>
      <c r="C21" s="5" t="s">
        <v>101</v>
      </c>
      <c r="D21" s="9" t="s">
        <v>102</v>
      </c>
      <c r="E21" s="12">
        <v>1650</v>
      </c>
      <c r="F21" s="10">
        <v>1650</v>
      </c>
      <c r="G21" s="3" t="s">
        <v>103</v>
      </c>
      <c r="H21" s="7" t="s">
        <v>104</v>
      </c>
      <c r="I21" s="7" t="s">
        <v>104</v>
      </c>
      <c r="J21" s="8">
        <v>44872</v>
      </c>
      <c r="K21" s="3" t="s">
        <v>27</v>
      </c>
      <c r="L21" s="3" t="s">
        <v>28</v>
      </c>
      <c r="M21" s="3" t="s">
        <v>17</v>
      </c>
      <c r="N21" s="1">
        <v>27</v>
      </c>
      <c r="O21" s="4">
        <v>44872</v>
      </c>
    </row>
    <row r="22" spans="1:15" ht="60" x14ac:dyDescent="0.25">
      <c r="A22" s="1">
        <v>2022</v>
      </c>
      <c r="B22" s="1">
        <v>21</v>
      </c>
      <c r="C22" s="5" t="s">
        <v>105</v>
      </c>
      <c r="D22" s="9" t="s">
        <v>106</v>
      </c>
      <c r="E22" s="12">
        <v>1680</v>
      </c>
      <c r="F22" s="10">
        <v>1680</v>
      </c>
      <c r="G22" s="3" t="s">
        <v>107</v>
      </c>
      <c r="H22" s="7" t="s">
        <v>108</v>
      </c>
      <c r="I22" s="7" t="s">
        <v>109</v>
      </c>
      <c r="J22" s="8">
        <v>44872</v>
      </c>
      <c r="K22" s="3" t="s">
        <v>27</v>
      </c>
      <c r="L22" s="3" t="s">
        <v>28</v>
      </c>
      <c r="M22" s="3" t="s">
        <v>17</v>
      </c>
      <c r="N22" s="1">
        <v>28</v>
      </c>
      <c r="O22" s="4">
        <v>44872</v>
      </c>
    </row>
    <row r="23" spans="1:15" ht="60" x14ac:dyDescent="0.25">
      <c r="A23" s="1">
        <v>2022</v>
      </c>
      <c r="B23" s="1">
        <v>22</v>
      </c>
      <c r="C23" s="5" t="s">
        <v>110</v>
      </c>
      <c r="D23" s="9" t="s">
        <v>111</v>
      </c>
      <c r="E23" s="12">
        <v>80</v>
      </c>
      <c r="F23" s="10">
        <f>E23+(E23*4%)</f>
        <v>83.2</v>
      </c>
      <c r="G23" s="3" t="s">
        <v>112</v>
      </c>
      <c r="H23" s="7" t="s">
        <v>113</v>
      </c>
      <c r="I23" s="7" t="s">
        <v>113</v>
      </c>
      <c r="J23" s="8">
        <v>44889</v>
      </c>
      <c r="K23" s="3" t="s">
        <v>98</v>
      </c>
      <c r="L23" s="3"/>
      <c r="M23" s="3" t="s">
        <v>17</v>
      </c>
      <c r="N23" s="1">
        <v>61</v>
      </c>
      <c r="O23" s="4">
        <v>44879</v>
      </c>
    </row>
    <row r="24" spans="1:15" ht="75" x14ac:dyDescent="0.25">
      <c r="A24" s="1">
        <v>2022</v>
      </c>
      <c r="B24" s="1">
        <v>23</v>
      </c>
      <c r="C24" s="5" t="s">
        <v>114</v>
      </c>
      <c r="D24" s="9" t="s">
        <v>115</v>
      </c>
      <c r="E24" s="12">
        <v>1680</v>
      </c>
      <c r="F24" s="10">
        <f>E24+(E24*22%)</f>
        <v>2049.6</v>
      </c>
      <c r="G24" s="3" t="s">
        <v>97</v>
      </c>
      <c r="H24" s="7"/>
      <c r="I24" s="7"/>
      <c r="J24" s="8"/>
      <c r="K24" s="3" t="s">
        <v>57</v>
      </c>
      <c r="L24" s="3" t="s">
        <v>16</v>
      </c>
      <c r="M24" s="3" t="s">
        <v>17</v>
      </c>
      <c r="N24" s="1">
        <v>64</v>
      </c>
      <c r="O24" s="4">
        <v>44889</v>
      </c>
    </row>
    <row r="25" spans="1:15" ht="60" x14ac:dyDescent="0.25">
      <c r="A25" s="1">
        <v>2022</v>
      </c>
      <c r="B25" s="1">
        <v>24</v>
      </c>
      <c r="C25" s="5" t="s">
        <v>116</v>
      </c>
      <c r="D25" s="9" t="s">
        <v>117</v>
      </c>
      <c r="E25" s="12">
        <v>20600</v>
      </c>
      <c r="F25" s="10">
        <f>E25+(E25*22%)</f>
        <v>25132</v>
      </c>
      <c r="G25" s="3" t="s">
        <v>118</v>
      </c>
      <c r="H25" s="7" t="s">
        <v>119</v>
      </c>
      <c r="I25" s="7" t="s">
        <v>120</v>
      </c>
      <c r="J25" s="8">
        <v>44896</v>
      </c>
      <c r="K25" s="3" t="s">
        <v>15</v>
      </c>
      <c r="L25" s="3"/>
      <c r="M25" s="3" t="s">
        <v>17</v>
      </c>
      <c r="N25" s="1">
        <v>66</v>
      </c>
      <c r="O25" s="4">
        <v>44896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dcterms:created xsi:type="dcterms:W3CDTF">2024-05-31T08:43:32Z</dcterms:created>
  <dcterms:modified xsi:type="dcterms:W3CDTF">2024-05-31T09:18:19Z</dcterms:modified>
</cp:coreProperties>
</file>